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 год" sheetId="1" r:id="rId1"/>
  </sheets>
  <definedNames/>
  <calcPr fullCalcOnLoad="1"/>
</workbook>
</file>

<file path=xl/sharedStrings.xml><?xml version="1.0" encoding="utf-8"?>
<sst xmlns="http://schemas.openxmlformats.org/spreadsheetml/2006/main" count="35" uniqueCount="19">
  <si>
    <t>Количество компьютеров</t>
  </si>
  <si>
    <t>с НДС</t>
  </si>
  <si>
    <t>БЕЛОРУССКИЙ НАЦИОНАЛЬНЫЙ ТЕХНИЧЕСКИЙ УНИВЕРСИТЕТ</t>
  </si>
  <si>
    <t>Без НДС</t>
  </si>
  <si>
    <t>Телефоны: 263-94-74, 268-84-58</t>
  </si>
  <si>
    <r>
      <t xml:space="preserve">Информационное, методическое и практическое обеспечение в течение 12 месяцев в организациях расположенных </t>
    </r>
    <r>
      <rPr>
        <i/>
        <u val="single"/>
        <sz val="8"/>
        <rFont val="Arial"/>
        <family val="2"/>
      </rPr>
      <t>в г. Минске</t>
    </r>
  </si>
  <si>
    <r>
      <t xml:space="preserve">Информационное, методическое и практическое обеспечение в течение 12 месяцев в оргназациях расположенных </t>
    </r>
    <r>
      <rPr>
        <i/>
        <u val="single"/>
        <sz val="8"/>
        <rFont val="Arial"/>
        <family val="2"/>
      </rPr>
      <t>вне г. Минска</t>
    </r>
  </si>
  <si>
    <t>Телефон/факс: 8-017-265-07-09</t>
  </si>
  <si>
    <t>www.smrwin.narod.ru      e-mail: nilits@tut.by</t>
  </si>
  <si>
    <r>
      <t xml:space="preserve">Инсталляция ПК "SMR-5"  в организациях, расположенных </t>
    </r>
    <r>
      <rPr>
        <i/>
        <u val="single"/>
        <sz val="8"/>
        <rFont val="Arial"/>
        <family val="2"/>
      </rPr>
      <t>в г. Минске</t>
    </r>
  </si>
  <si>
    <r>
      <t xml:space="preserve">Инсталляция ПК "SMR-5"  в организациях, расположенных </t>
    </r>
    <r>
      <rPr>
        <i/>
        <u val="single"/>
        <sz val="8"/>
        <rFont val="Arial"/>
        <family val="2"/>
      </rPr>
      <t>вне г. Минска</t>
    </r>
  </si>
  <si>
    <r>
      <t xml:space="preserve">Инсталляция ПК "SMR-5" + информационное обеспечение в  течение 12 месяцев в организациях, расположенных </t>
    </r>
    <r>
      <rPr>
        <i/>
        <u val="single"/>
        <sz val="8"/>
        <rFont val="Arial"/>
        <family val="2"/>
      </rPr>
      <t>вне г. Минска</t>
    </r>
  </si>
  <si>
    <r>
      <t xml:space="preserve">Инсталляция ПК "SMR-5" + информационное обеспечение в  течение 12 месяцев в организациях, расположенных </t>
    </r>
    <r>
      <rPr>
        <i/>
        <u val="single"/>
        <sz val="8"/>
        <rFont val="Arial"/>
        <family val="2"/>
      </rPr>
      <t>в г. Минске</t>
    </r>
  </si>
  <si>
    <r>
      <t xml:space="preserve">Инсталляция ПК "SMR-5" + информационное обеспечение в  течение 12 мес. в организациях </t>
    </r>
    <r>
      <rPr>
        <b/>
        <i/>
        <u val="single"/>
        <sz val="8"/>
        <rFont val="Arial"/>
        <family val="2"/>
      </rPr>
      <t>с действующим договором</t>
    </r>
  </si>
  <si>
    <r>
      <t xml:space="preserve">Информационное обеспечение в течение 12 мес. в организациях </t>
    </r>
    <r>
      <rPr>
        <b/>
        <i/>
        <u val="single"/>
        <sz val="8"/>
        <rFont val="Arial"/>
        <family val="2"/>
      </rPr>
      <t>с действующим договором  (СКИДКА 30% до окончания действующего договора)</t>
    </r>
  </si>
  <si>
    <r>
      <t xml:space="preserve">Инсталляция ПК "SMR-5"  в организациях </t>
    </r>
    <r>
      <rPr>
        <b/>
        <i/>
        <u val="single"/>
        <sz val="8"/>
        <rFont val="Arial"/>
        <family val="2"/>
      </rPr>
      <t>с действующим договором  (СКИДКА 30% до окончания действующего договора)</t>
    </r>
  </si>
  <si>
    <t>На каждый последующий добавлять</t>
  </si>
  <si>
    <t>*  Цены указаны для инсталляции и информационного,методического и практического обеспечения ПК "SMR-5" на компьютеры Заказчика, расположенные в одном здании. В других случаях производится отдельный расчет.</t>
  </si>
  <si>
    <r>
      <rPr>
        <b/>
        <sz val="9"/>
        <rFont val="Arial"/>
        <family val="2"/>
      </rPr>
      <t>ОРИЕНТИРОВОЧНЫЕ ЦЕНЫ</t>
    </r>
    <r>
      <rPr>
        <sz val="9"/>
        <rFont val="Arial"/>
        <family val="2"/>
      </rPr>
      <t xml:space="preserve"> НА ИНСТАЛЛЯЦИЮ И ИНФОРМАЦИОННОЕ ОБЕСПЕЧЕНИЕ ПК "SMR-5" в </t>
    </r>
    <r>
      <rPr>
        <b/>
        <sz val="9"/>
        <rFont val="Arial"/>
        <family val="2"/>
      </rPr>
      <t>РУБ.</t>
    </r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</si>
</sst>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"/>
  </numFmts>
  <fonts count="48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u val="single"/>
      <sz val="8"/>
      <name val="Arial"/>
      <family val="2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9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3" fontId="6" fillId="10" borderId="10" xfId="0" applyNumberFormat="1" applyFont="1" applyFill="1" applyBorder="1" applyAlignment="1">
      <alignment/>
    </xf>
    <xf numFmtId="3" fontId="8" fillId="10" borderId="10" xfId="0" applyNumberFormat="1" applyFont="1" applyFill="1" applyBorder="1" applyAlignment="1">
      <alignment/>
    </xf>
    <xf numFmtId="0" fontId="9" fillId="10" borderId="10" xfId="0" applyFont="1" applyFill="1" applyBorder="1" applyAlignment="1">
      <alignment/>
    </xf>
    <xf numFmtId="0" fontId="8" fillId="10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193" fontId="6" fillId="33" borderId="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0" fontId="0" fillId="10" borderId="0" xfId="0" applyFill="1" applyAlignment="1">
      <alignment/>
    </xf>
    <xf numFmtId="3" fontId="7" fillId="10" borderId="10" xfId="0" applyNumberFormat="1" applyFont="1" applyFill="1" applyBorder="1" applyAlignment="1">
      <alignment/>
    </xf>
    <xf numFmtId="0" fontId="1" fillId="10" borderId="0" xfId="0" applyFont="1" applyFill="1" applyBorder="1" applyAlignment="1">
      <alignment/>
    </xf>
    <xf numFmtId="3" fontId="0" fillId="10" borderId="0" xfId="0" applyNumberFormat="1" applyFill="1" applyBorder="1" applyAlignment="1">
      <alignment/>
    </xf>
    <xf numFmtId="0" fontId="0" fillId="10" borderId="0" xfId="0" applyFill="1" applyBorder="1" applyAlignment="1">
      <alignment/>
    </xf>
    <xf numFmtId="193" fontId="6" fillId="10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12" fillId="33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wrapText="1"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10" fillId="10" borderId="0" xfId="0" applyFont="1" applyFill="1" applyAlignment="1">
      <alignment horizontal="left" wrapText="1"/>
    </xf>
    <xf numFmtId="0" fontId="0" fillId="10" borderId="0" xfId="0" applyFill="1" applyAlignment="1">
      <alignment horizontal="left" wrapText="1"/>
    </xf>
    <xf numFmtId="0" fontId="1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10" fillId="10" borderId="0" xfId="0" applyNumberFormat="1" applyFont="1" applyFill="1" applyBorder="1" applyAlignment="1">
      <alignment horizontal="left" wrapText="1"/>
    </xf>
    <xf numFmtId="0" fontId="10" fillId="10" borderId="14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A27" sqref="A27:K27"/>
    </sheetView>
  </sheetViews>
  <sheetFormatPr defaultColWidth="9.140625" defaultRowHeight="12.75"/>
  <cols>
    <col min="1" max="1" width="23.8515625" style="2" customWidth="1"/>
    <col min="2" max="8" width="11.00390625" style="0" customWidth="1"/>
    <col min="9" max="9" width="11.8515625" style="0" customWidth="1"/>
    <col min="10" max="10" width="1.7109375" style="0" customWidth="1"/>
    <col min="11" max="11" width="9.7109375" style="0" hidden="1" customWidth="1"/>
  </cols>
  <sheetData>
    <row r="1" spans="1:9" ht="12.75" customHeight="1">
      <c r="A1" s="33" t="s">
        <v>2</v>
      </c>
      <c r="B1" s="33"/>
      <c r="C1" s="33"/>
      <c r="D1" s="33"/>
      <c r="E1" s="33"/>
      <c r="F1" s="33"/>
      <c r="G1" s="33"/>
      <c r="H1" s="33"/>
      <c r="I1" s="33"/>
    </row>
    <row r="2" spans="1:9" ht="13.5" customHeight="1">
      <c r="A2" s="37" t="s">
        <v>18</v>
      </c>
      <c r="B2" s="37"/>
      <c r="C2" s="37"/>
      <c r="D2" s="37"/>
      <c r="E2" s="37"/>
      <c r="F2" s="37"/>
      <c r="G2" s="37"/>
      <c r="H2" s="37"/>
      <c r="I2" s="37"/>
    </row>
    <row r="3" spans="1:12" ht="8.25" customHeight="1">
      <c r="A3" s="34"/>
      <c r="B3" s="38" t="s">
        <v>0</v>
      </c>
      <c r="C3" s="39"/>
      <c r="D3" s="39"/>
      <c r="E3" s="39"/>
      <c r="F3" s="39"/>
      <c r="G3" s="39"/>
      <c r="H3" s="39"/>
      <c r="I3" s="40" t="s">
        <v>16</v>
      </c>
      <c r="J3" s="28"/>
      <c r="K3" s="32"/>
      <c r="L3" s="3"/>
    </row>
    <row r="4" spans="1:12" ht="5.25" customHeight="1">
      <c r="A4" s="35"/>
      <c r="B4" s="39"/>
      <c r="C4" s="39"/>
      <c r="D4" s="39"/>
      <c r="E4" s="39"/>
      <c r="F4" s="39"/>
      <c r="G4" s="39"/>
      <c r="H4" s="39"/>
      <c r="I4" s="41"/>
      <c r="J4" s="28"/>
      <c r="K4" s="32"/>
      <c r="L4" s="3"/>
    </row>
    <row r="5" spans="1:12" ht="18" customHeight="1">
      <c r="A5" s="36"/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42"/>
      <c r="J5" s="28"/>
      <c r="K5" s="32"/>
      <c r="L5" s="3"/>
    </row>
    <row r="6" spans="1:12" ht="13.5" customHeight="1">
      <c r="A6" s="43" t="s">
        <v>9</v>
      </c>
      <c r="B6" s="43"/>
      <c r="C6" s="43"/>
      <c r="D6" s="43"/>
      <c r="E6" s="43"/>
      <c r="F6" s="43"/>
      <c r="G6" s="43"/>
      <c r="H6" s="43"/>
      <c r="I6" s="43"/>
      <c r="J6" s="44"/>
      <c r="K6" s="44"/>
      <c r="L6" s="3"/>
    </row>
    <row r="7" spans="1:12" ht="13.5" customHeight="1">
      <c r="A7" s="13" t="s">
        <v>3</v>
      </c>
      <c r="B7" s="11">
        <v>3800000</v>
      </c>
      <c r="C7" s="11">
        <f aca="true" t="shared" si="0" ref="C7:H7">B7+$I$7</f>
        <v>4620000</v>
      </c>
      <c r="D7" s="11">
        <f t="shared" si="0"/>
        <v>5440000</v>
      </c>
      <c r="E7" s="11">
        <f t="shared" si="0"/>
        <v>6260000</v>
      </c>
      <c r="F7" s="11">
        <f t="shared" si="0"/>
        <v>7080000</v>
      </c>
      <c r="G7" s="11">
        <f t="shared" si="0"/>
        <v>7900000</v>
      </c>
      <c r="H7" s="11">
        <f t="shared" si="0"/>
        <v>8720000</v>
      </c>
      <c r="I7" s="11">
        <v>820000</v>
      </c>
      <c r="J7" s="22"/>
      <c r="K7" s="22"/>
      <c r="L7" s="3"/>
    </row>
    <row r="8" spans="1:12" ht="13.5" customHeight="1">
      <c r="A8" s="13" t="s">
        <v>1</v>
      </c>
      <c r="B8" s="23">
        <f aca="true" t="shared" si="1" ref="B8:I8">B7*1.2</f>
        <v>4560000</v>
      </c>
      <c r="C8" s="23">
        <f t="shared" si="1"/>
        <v>5544000</v>
      </c>
      <c r="D8" s="23">
        <f t="shared" si="1"/>
        <v>6528000</v>
      </c>
      <c r="E8" s="23">
        <f t="shared" si="1"/>
        <v>7512000</v>
      </c>
      <c r="F8" s="23">
        <f t="shared" si="1"/>
        <v>8496000</v>
      </c>
      <c r="G8" s="23">
        <f t="shared" si="1"/>
        <v>9480000</v>
      </c>
      <c r="H8" s="23">
        <f t="shared" si="1"/>
        <v>10464000</v>
      </c>
      <c r="I8" s="23">
        <f t="shared" si="1"/>
        <v>984000</v>
      </c>
      <c r="J8" s="22"/>
      <c r="K8" s="22"/>
      <c r="L8" s="3"/>
    </row>
    <row r="9" spans="1:12" ht="13.5" customHeight="1">
      <c r="A9" s="43" t="s">
        <v>10</v>
      </c>
      <c r="B9" s="43"/>
      <c r="C9" s="43"/>
      <c r="D9" s="43"/>
      <c r="E9" s="43"/>
      <c r="F9" s="43"/>
      <c r="G9" s="43"/>
      <c r="H9" s="43"/>
      <c r="I9" s="43"/>
      <c r="J9" s="44"/>
      <c r="K9" s="44"/>
      <c r="L9" s="3"/>
    </row>
    <row r="10" spans="1:11" ht="13.5" customHeight="1">
      <c r="A10" s="13" t="s">
        <v>3</v>
      </c>
      <c r="B10" s="11">
        <f>B7+150000</f>
        <v>3950000</v>
      </c>
      <c r="C10" s="11">
        <f aca="true" t="shared" si="2" ref="C10:H10">B10+$I$7</f>
        <v>4770000</v>
      </c>
      <c r="D10" s="11">
        <f t="shared" si="2"/>
        <v>5590000</v>
      </c>
      <c r="E10" s="11">
        <f t="shared" si="2"/>
        <v>6410000</v>
      </c>
      <c r="F10" s="11">
        <f t="shared" si="2"/>
        <v>7230000</v>
      </c>
      <c r="G10" s="11">
        <f t="shared" si="2"/>
        <v>8050000</v>
      </c>
      <c r="H10" s="11">
        <f t="shared" si="2"/>
        <v>8870000</v>
      </c>
      <c r="I10" s="11">
        <f>I7</f>
        <v>820000</v>
      </c>
      <c r="J10" s="22"/>
      <c r="K10" s="22"/>
    </row>
    <row r="11" spans="1:11" ht="13.5" customHeight="1">
      <c r="A11" s="13" t="s">
        <v>1</v>
      </c>
      <c r="B11" s="23">
        <f aca="true" t="shared" si="3" ref="B11:I11">B10*1.2</f>
        <v>4740000</v>
      </c>
      <c r="C11" s="23">
        <f t="shared" si="3"/>
        <v>5724000</v>
      </c>
      <c r="D11" s="23">
        <f t="shared" si="3"/>
        <v>6708000</v>
      </c>
      <c r="E11" s="23">
        <f t="shared" si="3"/>
        <v>7692000</v>
      </c>
      <c r="F11" s="23">
        <f t="shared" si="3"/>
        <v>8676000</v>
      </c>
      <c r="G11" s="23">
        <f t="shared" si="3"/>
        <v>9660000</v>
      </c>
      <c r="H11" s="23">
        <f t="shared" si="3"/>
        <v>10644000</v>
      </c>
      <c r="I11" s="23">
        <f t="shared" si="3"/>
        <v>984000</v>
      </c>
      <c r="J11" s="22"/>
      <c r="K11" s="22"/>
    </row>
    <row r="12" spans="1:12" ht="13.5" customHeight="1">
      <c r="A12" s="47" t="s">
        <v>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3"/>
    </row>
    <row r="13" spans="1:14" ht="13.5" customHeight="1">
      <c r="A13" s="13" t="s">
        <v>3</v>
      </c>
      <c r="B13" s="11">
        <v>1980000</v>
      </c>
      <c r="C13" s="11">
        <f aca="true" t="shared" si="4" ref="C13:H13">B13+$I$13</f>
        <v>2412000</v>
      </c>
      <c r="D13" s="11">
        <f t="shared" si="4"/>
        <v>2844000</v>
      </c>
      <c r="E13" s="11">
        <f t="shared" si="4"/>
        <v>3276000</v>
      </c>
      <c r="F13" s="11">
        <f t="shared" si="4"/>
        <v>3708000</v>
      </c>
      <c r="G13" s="11">
        <f t="shared" si="4"/>
        <v>4140000</v>
      </c>
      <c r="H13" s="11">
        <f t="shared" si="4"/>
        <v>4572000</v>
      </c>
      <c r="I13" s="11">
        <v>432000</v>
      </c>
      <c r="J13" s="24"/>
      <c r="K13" s="22"/>
      <c r="L13" s="3"/>
      <c r="N13" s="3"/>
    </row>
    <row r="14" spans="1:12" ht="13.5" customHeight="1">
      <c r="A14" s="14" t="s">
        <v>1</v>
      </c>
      <c r="B14" s="12">
        <f aca="true" t="shared" si="5" ref="B14:I14">B13*1.2</f>
        <v>2376000</v>
      </c>
      <c r="C14" s="12">
        <f t="shared" si="5"/>
        <v>2894400</v>
      </c>
      <c r="D14" s="12">
        <f t="shared" si="5"/>
        <v>3412800</v>
      </c>
      <c r="E14" s="12">
        <f t="shared" si="5"/>
        <v>3931200</v>
      </c>
      <c r="F14" s="12">
        <f t="shared" si="5"/>
        <v>4449600</v>
      </c>
      <c r="G14" s="12">
        <f t="shared" si="5"/>
        <v>4968000</v>
      </c>
      <c r="H14" s="12">
        <f t="shared" si="5"/>
        <v>5486400</v>
      </c>
      <c r="I14" s="12">
        <f t="shared" si="5"/>
        <v>518400</v>
      </c>
      <c r="J14" s="24"/>
      <c r="K14" s="25"/>
      <c r="L14" s="3"/>
    </row>
    <row r="15" spans="1:12" ht="13.5" customHeight="1">
      <c r="A15" s="48" t="s">
        <v>6</v>
      </c>
      <c r="B15" s="47"/>
      <c r="C15" s="47"/>
      <c r="D15" s="47"/>
      <c r="E15" s="47"/>
      <c r="F15" s="47"/>
      <c r="G15" s="47"/>
      <c r="H15" s="47"/>
      <c r="I15" s="47"/>
      <c r="J15" s="44"/>
      <c r="K15" s="44"/>
      <c r="L15" s="3"/>
    </row>
    <row r="16" spans="1:12" ht="13.5" customHeight="1">
      <c r="A16" s="13" t="s">
        <v>3</v>
      </c>
      <c r="B16" s="11">
        <f>B13+600000</f>
        <v>2580000</v>
      </c>
      <c r="C16" s="11">
        <f aca="true" t="shared" si="6" ref="C16:H16">B16+$I$16</f>
        <v>3012000</v>
      </c>
      <c r="D16" s="11">
        <f t="shared" si="6"/>
        <v>3444000</v>
      </c>
      <c r="E16" s="11">
        <f t="shared" si="6"/>
        <v>3876000</v>
      </c>
      <c r="F16" s="11">
        <f t="shared" si="6"/>
        <v>4308000</v>
      </c>
      <c r="G16" s="11">
        <f t="shared" si="6"/>
        <v>4740000</v>
      </c>
      <c r="H16" s="11">
        <f t="shared" si="6"/>
        <v>5172000</v>
      </c>
      <c r="I16" s="11">
        <f>I13</f>
        <v>432000</v>
      </c>
      <c r="J16" s="24"/>
      <c r="K16" s="26"/>
      <c r="L16" s="3"/>
    </row>
    <row r="17" spans="1:12" ht="13.5" customHeight="1">
      <c r="A17" s="14" t="s">
        <v>1</v>
      </c>
      <c r="B17" s="12">
        <f aca="true" t="shared" si="7" ref="B17:I17">B16*1.2</f>
        <v>3096000</v>
      </c>
      <c r="C17" s="12">
        <f t="shared" si="7"/>
        <v>3614400</v>
      </c>
      <c r="D17" s="12">
        <f t="shared" si="7"/>
        <v>4132800</v>
      </c>
      <c r="E17" s="12">
        <f t="shared" si="7"/>
        <v>4651200</v>
      </c>
      <c r="F17" s="12">
        <f t="shared" si="7"/>
        <v>5169600</v>
      </c>
      <c r="G17" s="12">
        <f t="shared" si="7"/>
        <v>5688000</v>
      </c>
      <c r="H17" s="12">
        <f t="shared" si="7"/>
        <v>6206400</v>
      </c>
      <c r="I17" s="12">
        <f t="shared" si="7"/>
        <v>518400</v>
      </c>
      <c r="J17" s="22"/>
      <c r="K17" s="26"/>
      <c r="L17" s="3"/>
    </row>
    <row r="18" spans="1:11" ht="13.5" customHeight="1">
      <c r="A18" s="43" t="s">
        <v>12</v>
      </c>
      <c r="B18" s="43"/>
      <c r="C18" s="43"/>
      <c r="D18" s="43"/>
      <c r="E18" s="43"/>
      <c r="F18" s="43"/>
      <c r="G18" s="43"/>
      <c r="H18" s="43"/>
      <c r="I18" s="43"/>
      <c r="J18" s="44"/>
      <c r="K18" s="44"/>
    </row>
    <row r="19" spans="1:11" ht="13.5" customHeight="1">
      <c r="A19" s="13" t="s">
        <v>3</v>
      </c>
      <c r="B19" s="11">
        <f aca="true" t="shared" si="8" ref="B19:I19">B7+B13</f>
        <v>5780000</v>
      </c>
      <c r="C19" s="11">
        <f t="shared" si="8"/>
        <v>7032000</v>
      </c>
      <c r="D19" s="11">
        <f t="shared" si="8"/>
        <v>8284000</v>
      </c>
      <c r="E19" s="11">
        <f t="shared" si="8"/>
        <v>9536000</v>
      </c>
      <c r="F19" s="11">
        <f t="shared" si="8"/>
        <v>10788000</v>
      </c>
      <c r="G19" s="11">
        <f t="shared" si="8"/>
        <v>12040000</v>
      </c>
      <c r="H19" s="11">
        <f t="shared" si="8"/>
        <v>13292000</v>
      </c>
      <c r="I19" s="11">
        <f t="shared" si="8"/>
        <v>1252000</v>
      </c>
      <c r="J19" s="22"/>
      <c r="K19" s="27"/>
    </row>
    <row r="20" spans="1:11" ht="13.5" customHeight="1">
      <c r="A20" s="14" t="s">
        <v>1</v>
      </c>
      <c r="B20" s="23">
        <f aca="true" t="shared" si="9" ref="B20:I20">B19*1.2</f>
        <v>6936000</v>
      </c>
      <c r="C20" s="23">
        <f t="shared" si="9"/>
        <v>8438400</v>
      </c>
      <c r="D20" s="23">
        <f t="shared" si="9"/>
        <v>9940800</v>
      </c>
      <c r="E20" s="23">
        <f t="shared" si="9"/>
        <v>11443200</v>
      </c>
      <c r="F20" s="23">
        <f t="shared" si="9"/>
        <v>12945600</v>
      </c>
      <c r="G20" s="23">
        <f t="shared" si="9"/>
        <v>14448000</v>
      </c>
      <c r="H20" s="23">
        <f t="shared" si="9"/>
        <v>15950400</v>
      </c>
      <c r="I20" s="23">
        <f t="shared" si="9"/>
        <v>1502400</v>
      </c>
      <c r="J20" s="22"/>
      <c r="K20" s="22"/>
    </row>
    <row r="21" spans="1:11" s="1" customFormat="1" ht="13.5" customHeight="1">
      <c r="A21" s="43" t="s">
        <v>11</v>
      </c>
      <c r="B21" s="43"/>
      <c r="C21" s="43"/>
      <c r="D21" s="43"/>
      <c r="E21" s="43"/>
      <c r="F21" s="43"/>
      <c r="G21" s="43"/>
      <c r="H21" s="43"/>
      <c r="I21" s="43"/>
      <c r="J21" s="44"/>
      <c r="K21" s="44"/>
    </row>
    <row r="22" spans="1:11" ht="13.5" customHeight="1">
      <c r="A22" s="13" t="s">
        <v>3</v>
      </c>
      <c r="B22" s="11">
        <f aca="true" t="shared" si="10" ref="B22:I22">B7+B16</f>
        <v>6380000</v>
      </c>
      <c r="C22" s="11">
        <f t="shared" si="10"/>
        <v>7632000</v>
      </c>
      <c r="D22" s="11">
        <f t="shared" si="10"/>
        <v>8884000</v>
      </c>
      <c r="E22" s="11">
        <f t="shared" si="10"/>
        <v>10136000</v>
      </c>
      <c r="F22" s="11">
        <f t="shared" si="10"/>
        <v>11388000</v>
      </c>
      <c r="G22" s="11">
        <f t="shared" si="10"/>
        <v>12640000</v>
      </c>
      <c r="H22" s="11">
        <f t="shared" si="10"/>
        <v>13892000</v>
      </c>
      <c r="I22" s="11">
        <f t="shared" si="10"/>
        <v>1252000</v>
      </c>
      <c r="J22" s="22"/>
      <c r="K22" s="22"/>
    </row>
    <row r="23" spans="1:11" ht="13.5" customHeight="1">
      <c r="A23" s="14" t="s">
        <v>1</v>
      </c>
      <c r="B23" s="23">
        <f aca="true" t="shared" si="11" ref="B23:I23">B22*1.2</f>
        <v>7656000</v>
      </c>
      <c r="C23" s="23">
        <f t="shared" si="11"/>
        <v>9158400</v>
      </c>
      <c r="D23" s="23">
        <f t="shared" si="11"/>
        <v>10660800</v>
      </c>
      <c r="E23" s="23">
        <f t="shared" si="11"/>
        <v>12163200</v>
      </c>
      <c r="F23" s="23">
        <f t="shared" si="11"/>
        <v>13665600</v>
      </c>
      <c r="G23" s="23">
        <f t="shared" si="11"/>
        <v>15168000</v>
      </c>
      <c r="H23" s="23">
        <f t="shared" si="11"/>
        <v>16670400</v>
      </c>
      <c r="I23" s="23">
        <f t="shared" si="11"/>
        <v>1502400</v>
      </c>
      <c r="J23" s="22"/>
      <c r="K23" s="22"/>
    </row>
    <row r="24" spans="1:11" ht="13.5" customHeight="1">
      <c r="A24" s="45" t="s">
        <v>15</v>
      </c>
      <c r="B24" s="45"/>
      <c r="C24" s="45"/>
      <c r="D24" s="45"/>
      <c r="E24" s="45"/>
      <c r="F24" s="45"/>
      <c r="G24" s="45"/>
      <c r="H24" s="45"/>
      <c r="I24" s="45"/>
      <c r="J24" s="46"/>
      <c r="K24" s="46"/>
    </row>
    <row r="25" spans="1:11" ht="13.5" customHeight="1">
      <c r="A25" s="15" t="s">
        <v>3</v>
      </c>
      <c r="B25" s="8">
        <v>2650000</v>
      </c>
      <c r="C25" s="8">
        <f aca="true" t="shared" si="12" ref="C25:H25">B25+$I$25</f>
        <v>3200000</v>
      </c>
      <c r="D25" s="8">
        <f t="shared" si="12"/>
        <v>3750000</v>
      </c>
      <c r="E25" s="8">
        <f t="shared" si="12"/>
        <v>4300000</v>
      </c>
      <c r="F25" s="8">
        <f>E25+$I$25</f>
        <v>4850000</v>
      </c>
      <c r="G25" s="8">
        <f t="shared" si="12"/>
        <v>5400000</v>
      </c>
      <c r="H25" s="8">
        <f t="shared" si="12"/>
        <v>5950000</v>
      </c>
      <c r="I25" s="8">
        <v>550000</v>
      </c>
      <c r="J25" s="17"/>
      <c r="K25" s="17"/>
    </row>
    <row r="26" spans="1:11" ht="13.5" customHeight="1">
      <c r="A26" s="16" t="s">
        <v>1</v>
      </c>
      <c r="B26" s="10">
        <f aca="true" t="shared" si="13" ref="B26:I26">B25*1.2</f>
        <v>3180000</v>
      </c>
      <c r="C26" s="10">
        <f t="shared" si="13"/>
        <v>3840000</v>
      </c>
      <c r="D26" s="10">
        <f t="shared" si="13"/>
        <v>4500000</v>
      </c>
      <c r="E26" s="10">
        <f t="shared" si="13"/>
        <v>5160000</v>
      </c>
      <c r="F26" s="10">
        <f t="shared" si="13"/>
        <v>5820000</v>
      </c>
      <c r="G26" s="10">
        <f t="shared" si="13"/>
        <v>6480000</v>
      </c>
      <c r="H26" s="10">
        <f t="shared" si="13"/>
        <v>7140000</v>
      </c>
      <c r="I26" s="10">
        <f t="shared" si="13"/>
        <v>660000</v>
      </c>
      <c r="J26" s="17"/>
      <c r="K26" s="17"/>
    </row>
    <row r="27" spans="1:11" ht="13.5" customHeight="1">
      <c r="A27" s="31" t="s">
        <v>14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ht="12.75">
      <c r="A28" s="7" t="s">
        <v>3</v>
      </c>
      <c r="B28" s="8">
        <v>1380000</v>
      </c>
      <c r="C28" s="8">
        <f aca="true" t="shared" si="14" ref="C28:H28">B28+$I$28</f>
        <v>1680000</v>
      </c>
      <c r="D28" s="8">
        <f t="shared" si="14"/>
        <v>1980000</v>
      </c>
      <c r="E28" s="8">
        <f t="shared" si="14"/>
        <v>2280000</v>
      </c>
      <c r="F28" s="8">
        <f t="shared" si="14"/>
        <v>2580000</v>
      </c>
      <c r="G28" s="8">
        <f t="shared" si="14"/>
        <v>2880000</v>
      </c>
      <c r="H28" s="8">
        <f t="shared" si="14"/>
        <v>3180000</v>
      </c>
      <c r="I28" s="8">
        <v>300000</v>
      </c>
      <c r="J28" s="18"/>
      <c r="K28" s="17"/>
    </row>
    <row r="29" spans="1:11" ht="12.75">
      <c r="A29" s="9" t="s">
        <v>1</v>
      </c>
      <c r="B29" s="10">
        <f aca="true" t="shared" si="15" ref="B29:I29">B28*1.2</f>
        <v>1656000</v>
      </c>
      <c r="C29" s="10">
        <f t="shared" si="15"/>
        <v>2016000</v>
      </c>
      <c r="D29" s="10">
        <f t="shared" si="15"/>
        <v>2376000</v>
      </c>
      <c r="E29" s="10">
        <f t="shared" si="15"/>
        <v>2736000</v>
      </c>
      <c r="F29" s="10">
        <f t="shared" si="15"/>
        <v>3096000</v>
      </c>
      <c r="G29" s="10">
        <f t="shared" si="15"/>
        <v>3456000</v>
      </c>
      <c r="H29" s="10">
        <f t="shared" si="15"/>
        <v>3816000</v>
      </c>
      <c r="I29" s="10">
        <f t="shared" si="15"/>
        <v>360000</v>
      </c>
      <c r="J29" s="18"/>
      <c r="K29" s="19"/>
    </row>
    <row r="30" spans="1:11" ht="12.75" customHeight="1">
      <c r="A30" s="45" t="s">
        <v>13</v>
      </c>
      <c r="B30" s="45"/>
      <c r="C30" s="45"/>
      <c r="D30" s="45"/>
      <c r="E30" s="45"/>
      <c r="F30" s="45"/>
      <c r="G30" s="45"/>
      <c r="H30" s="45"/>
      <c r="I30" s="45"/>
      <c r="J30" s="46"/>
      <c r="K30" s="46"/>
    </row>
    <row r="31" spans="1:11" ht="11.25" customHeight="1">
      <c r="A31" s="7" t="s">
        <v>3</v>
      </c>
      <c r="B31" s="8">
        <f aca="true" t="shared" si="16" ref="B31:I31">B25+B28</f>
        <v>4030000</v>
      </c>
      <c r="C31" s="8">
        <f t="shared" si="16"/>
        <v>4880000</v>
      </c>
      <c r="D31" s="8">
        <f t="shared" si="16"/>
        <v>5730000</v>
      </c>
      <c r="E31" s="8">
        <f t="shared" si="16"/>
        <v>6580000</v>
      </c>
      <c r="F31" s="8">
        <f t="shared" si="16"/>
        <v>7430000</v>
      </c>
      <c r="G31" s="8">
        <f t="shared" si="16"/>
        <v>8280000</v>
      </c>
      <c r="H31" s="8">
        <f t="shared" si="16"/>
        <v>9130000</v>
      </c>
      <c r="I31" s="8">
        <f>I25+I28</f>
        <v>850000</v>
      </c>
      <c r="J31" s="17"/>
      <c r="K31" s="20"/>
    </row>
    <row r="32" spans="1:11" ht="15.75" customHeight="1">
      <c r="A32" s="9" t="s">
        <v>1</v>
      </c>
      <c r="B32" s="21">
        <f aca="true" t="shared" si="17" ref="B32:I32">B31*1.2</f>
        <v>4836000</v>
      </c>
      <c r="C32" s="21">
        <f t="shared" si="17"/>
        <v>5856000</v>
      </c>
      <c r="D32" s="21">
        <f t="shared" si="17"/>
        <v>6876000</v>
      </c>
      <c r="E32" s="21">
        <f t="shared" si="17"/>
        <v>7896000</v>
      </c>
      <c r="F32" s="21">
        <f t="shared" si="17"/>
        <v>8916000</v>
      </c>
      <c r="G32" s="21">
        <f t="shared" si="17"/>
        <v>9936000</v>
      </c>
      <c r="H32" s="21">
        <f t="shared" si="17"/>
        <v>10956000</v>
      </c>
      <c r="I32" s="21">
        <f t="shared" si="17"/>
        <v>1020000</v>
      </c>
      <c r="J32" s="17"/>
      <c r="K32" s="17"/>
    </row>
    <row r="33" spans="1:9" ht="12.75">
      <c r="A33" s="30" t="s">
        <v>17</v>
      </c>
      <c r="B33" s="30"/>
      <c r="C33" s="30"/>
      <c r="D33" s="30"/>
      <c r="E33" s="30"/>
      <c r="F33" s="30"/>
      <c r="G33" s="30"/>
      <c r="H33" s="30"/>
      <c r="I33" s="30"/>
    </row>
    <row r="34" spans="1:9" ht="12.75">
      <c r="A34" s="30"/>
      <c r="B34" s="30"/>
      <c r="C34" s="30"/>
      <c r="D34" s="30"/>
      <c r="E34" s="30"/>
      <c r="F34" s="30"/>
      <c r="G34" s="30"/>
      <c r="H34" s="30"/>
      <c r="I34" s="30"/>
    </row>
    <row r="35" spans="1:9" ht="12.75">
      <c r="A35" s="5" t="s">
        <v>7</v>
      </c>
      <c r="B35" s="5" t="s">
        <v>4</v>
      </c>
      <c r="C35" s="6"/>
      <c r="D35" s="6"/>
      <c r="E35" s="6"/>
      <c r="F35" s="5" t="s">
        <v>8</v>
      </c>
      <c r="G35" s="6"/>
      <c r="H35" s="6"/>
      <c r="I35" s="6"/>
    </row>
    <row r="36" spans="1:9" ht="12.75">
      <c r="A36" s="30"/>
      <c r="B36" s="6"/>
      <c r="C36" s="6"/>
      <c r="D36" s="6"/>
      <c r="E36" s="6"/>
      <c r="F36" s="6"/>
      <c r="G36" s="6"/>
      <c r="H36" s="6"/>
      <c r="I36" s="6"/>
    </row>
    <row r="37" spans="1:9" ht="12.75">
      <c r="A37" s="30"/>
      <c r="B37" s="6"/>
      <c r="C37" s="6"/>
      <c r="D37" s="6"/>
      <c r="E37" s="6"/>
      <c r="F37" s="6"/>
      <c r="G37" s="6"/>
      <c r="H37" s="6"/>
      <c r="I37" s="6"/>
    </row>
    <row r="38" spans="1:9" ht="12.75">
      <c r="A38" s="4"/>
      <c r="B38" s="6"/>
      <c r="C38" s="6"/>
      <c r="D38" s="6"/>
      <c r="E38" s="6"/>
      <c r="F38" s="6"/>
      <c r="G38" s="6"/>
      <c r="H38" s="6"/>
      <c r="I38" s="6"/>
    </row>
    <row r="39" spans="1:9" ht="12.75">
      <c r="A39" s="1"/>
      <c r="B39" s="6"/>
      <c r="C39" s="6"/>
      <c r="D39" s="6"/>
      <c r="E39" s="6"/>
      <c r="F39" s="6"/>
      <c r="G39" s="6"/>
      <c r="H39" s="6"/>
      <c r="I39" s="6"/>
    </row>
    <row r="40" spans="1:9" ht="12.75">
      <c r="A40" s="1"/>
      <c r="B40" s="6"/>
      <c r="C40" s="6"/>
      <c r="D40" s="6"/>
      <c r="E40" s="6"/>
      <c r="F40" s="6"/>
      <c r="G40" s="6"/>
      <c r="H40" s="6"/>
      <c r="I40" s="6"/>
    </row>
  </sheetData>
  <sheetProtection/>
  <mergeCells count="17">
    <mergeCell ref="A30:K30"/>
    <mergeCell ref="A9:K9"/>
    <mergeCell ref="A12:K12"/>
    <mergeCell ref="A15:K15"/>
    <mergeCell ref="A18:K18"/>
    <mergeCell ref="A21:K21"/>
    <mergeCell ref="A24:K24"/>
    <mergeCell ref="A36:A37"/>
    <mergeCell ref="A27:K27"/>
    <mergeCell ref="K3:K5"/>
    <mergeCell ref="A33:I34"/>
    <mergeCell ref="A1:I1"/>
    <mergeCell ref="A3:A5"/>
    <mergeCell ref="A2:I2"/>
    <mergeCell ref="B3:H4"/>
    <mergeCell ref="I3:I5"/>
    <mergeCell ref="A6:K6"/>
  </mergeCells>
  <printOptions/>
  <pageMargins left="0.98425196850393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Owner</cp:lastModifiedBy>
  <cp:lastPrinted>2012-01-23T10:40:17Z</cp:lastPrinted>
  <dcterms:created xsi:type="dcterms:W3CDTF">1996-10-08T23:32:33Z</dcterms:created>
  <dcterms:modified xsi:type="dcterms:W3CDTF">2012-01-23T17:13:11Z</dcterms:modified>
  <cp:category/>
  <cp:version/>
  <cp:contentType/>
  <cp:contentStatus/>
</cp:coreProperties>
</file>